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35" windowWidth="8520" windowHeight="438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1'!$X$1:$X$35</definedName>
    <definedName name="_xlnm.Print_Area" localSheetId="3">'Tab. 3.'!$A$1:$G$10</definedName>
    <definedName name="_xlnm.Print_Area" localSheetId="4">'Tab. 4. i Graf 2'!$A:$F</definedName>
    <definedName name="_xlnm.Print_Titles" localSheetId="0">'Tab. 1'!$A:$H</definedName>
  </definedNames>
  <calcPr calcId="145621"/>
</workbook>
</file>

<file path=xl/calcChain.xml><?xml version="1.0" encoding="utf-8"?>
<calcChain xmlns="http://schemas.openxmlformats.org/spreadsheetml/2006/main">
  <c r="J15" i="1" l="1"/>
  <c r="J14" i="1"/>
  <c r="K5" i="9" l="1"/>
  <c r="J5" i="9"/>
  <c r="E5" i="1" l="1"/>
  <c r="D5" i="1"/>
  <c r="G6" i="2" l="1"/>
  <c r="G7" i="2"/>
  <c r="G8" i="2"/>
  <c r="H6" i="8"/>
  <c r="H7" i="8"/>
  <c r="H10" i="8"/>
  <c r="H11" i="8"/>
  <c r="G9" i="8"/>
  <c r="H9" i="8" s="1"/>
  <c r="F9" i="8"/>
  <c r="G5" i="8"/>
  <c r="H5" i="8" s="1"/>
  <c r="F5" i="8"/>
  <c r="D5" i="2"/>
  <c r="C5" i="2"/>
  <c r="E9" i="8"/>
  <c r="D9" i="8"/>
  <c r="E5" i="8"/>
  <c r="D5" i="8"/>
  <c r="H7" i="6"/>
  <c r="H9" i="6"/>
  <c r="H10" i="6"/>
  <c r="H11" i="6"/>
  <c r="H13" i="6"/>
  <c r="H15" i="6"/>
  <c r="H16" i="6"/>
  <c r="H17" i="6"/>
  <c r="H28" i="6"/>
  <c r="H31" i="6"/>
  <c r="H23" i="6"/>
  <c r="H20" i="6"/>
  <c r="G14" i="6"/>
  <c r="G12" i="6" s="1"/>
  <c r="F14" i="6"/>
  <c r="F12" i="6" s="1"/>
  <c r="G8" i="6"/>
  <c r="G6" i="6" s="1"/>
  <c r="F8" i="6"/>
  <c r="F6" i="6"/>
  <c r="H6" i="6" l="1"/>
  <c r="H12" i="6"/>
  <c r="H8" i="6"/>
  <c r="H14" i="6"/>
  <c r="E8" i="6" l="1"/>
  <c r="E31" i="6" l="1"/>
  <c r="D31" i="6"/>
  <c r="E28" i="6"/>
  <c r="D28" i="6"/>
  <c r="E23" i="6"/>
  <c r="D23" i="6"/>
  <c r="E20" i="6"/>
  <c r="D20" i="6"/>
  <c r="F5" i="1" l="1"/>
  <c r="E14" i="6" l="1"/>
  <c r="D14" i="6"/>
  <c r="D12" i="6" s="1"/>
  <c r="D8" i="6"/>
  <c r="D6" i="6" s="1"/>
  <c r="E12" i="6" l="1"/>
  <c r="E6" i="6"/>
  <c r="I17" i="1" l="1"/>
  <c r="F7" i="1"/>
  <c r="F6" i="1"/>
  <c r="E5" i="2"/>
  <c r="J16" i="1" l="1"/>
  <c r="F5" i="2"/>
  <c r="G5" i="2" s="1"/>
  <c r="J17" i="1" l="1"/>
</calcChain>
</file>

<file path=xl/sharedStrings.xml><?xml version="1.0" encoding="utf-8"?>
<sst xmlns="http://schemas.openxmlformats.org/spreadsheetml/2006/main" count="132" uniqueCount="72">
  <si>
    <t>Podaci za graf.</t>
  </si>
  <si>
    <t>tramvaj</t>
  </si>
  <si>
    <t>autobus</t>
  </si>
  <si>
    <t>Indeksi</t>
  </si>
  <si>
    <t>žičara i uspinjača</t>
  </si>
  <si>
    <t>Prevezeni putnici, u tisućama</t>
  </si>
  <si>
    <t>Unutrašnji prijevoz</t>
  </si>
  <si>
    <t>Međunarodni prijevoz</t>
  </si>
  <si>
    <t>U K U P N O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</si>
  <si>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</si>
  <si>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</si>
  <si>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</si>
  <si>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</si>
  <si>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</si>
  <si>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</si>
  <si>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</si>
  <si>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</si>
  <si>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</si>
  <si>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</si>
  <si>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</si>
  <si>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r>
      <t xml:space="preserve">1)  </t>
    </r>
    <r>
      <rPr>
        <sz val="8"/>
        <rFont val="Calibri"/>
        <family val="2"/>
        <charset val="238"/>
      </rPr>
      <t>Zadnji dan u mjesecu</t>
    </r>
  </si>
  <si>
    <t>2015.</t>
  </si>
  <si>
    <t>Pravne osobe</t>
  </si>
  <si>
    <t>Fizičke osobe</t>
  </si>
  <si>
    <t>…</t>
  </si>
  <si>
    <t>2016.</t>
  </si>
  <si>
    <t>I. - III.</t>
  </si>
  <si>
    <t>I. - III. 2017.</t>
  </si>
  <si>
    <t>I. - III. 2016.</t>
  </si>
  <si>
    <t>2017.</t>
  </si>
  <si>
    <t>III. 2017.</t>
  </si>
  <si>
    <t xml:space="preserve"> III. 2016.</t>
  </si>
  <si>
    <r>
      <t>4. ZAPOSLENI U GRADSKOM PRIJEVOZU</t>
    </r>
    <r>
      <rPr>
        <vertAlign val="superscript"/>
        <sz val="11"/>
        <rFont val="Calibri"/>
        <family val="2"/>
        <charset val="238"/>
      </rPr>
      <t xml:space="preserve"> 1)</t>
    </r>
  </si>
  <si>
    <t>3. GRADSKI PRIJEVOZ PUTNIKA</t>
  </si>
  <si>
    <t>III. 2016.</t>
  </si>
  <si>
    <t>Prevezena roba - ukupno, u tis. tona</t>
  </si>
  <si>
    <t>Tonski kilometri - ukupno, u mil.</t>
  </si>
  <si>
    <t>Prevezena roba, u tis. tona</t>
  </si>
  <si>
    <t>Tonski kilometri, u mil.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</si>
  <si>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</si>
  <si>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Podaci preuzeti od Državnog zavoda za statistiku.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</si>
  <si>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</si>
  <si>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Ukupno</t>
  </si>
  <si>
    <t>Unutrašnji prijevoz robe</t>
  </si>
  <si>
    <t>Međunarodni prijevoz robe</t>
  </si>
  <si>
    <t>stanje 31. ožujka</t>
  </si>
  <si>
    <r>
      <t xml:space="preserve">I. - III. 2017.
</t>
    </r>
    <r>
      <rPr>
        <sz val="10"/>
        <rFont val="Calibri"/>
        <family val="2"/>
        <charset val="238"/>
      </rPr>
      <t>I. - III. 2016.</t>
    </r>
  </si>
  <si>
    <t>METODOLOŠKA OBJAŠNJENJA</t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</si>
  <si>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</si>
  <si>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</si>
  <si>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</si>
  <si>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</si>
  <si>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</si>
  <si>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</si>
  <si>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</si>
  <si>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</si>
  <si>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</si>
  <si>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t>Kratice</t>
  </si>
  <si>
    <t>tis.                     tisuća</t>
  </si>
  <si>
    <t>mil.                    milijun</t>
  </si>
  <si>
    <t>NKD 2007. 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</si>
  <si>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</si>
  <si>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</si>
  <si>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</si>
  <si>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</si>
  <si>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</si>
  <si>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</si>
  <si>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</si>
  <si>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</si>
  <si>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…      ne raspolaže se podatkom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</si>
  <si>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</si>
  <si>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Znakovi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</si>
</sst>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"/>
    <numFmt numFmtId="166" formatCode="#,##0.0000"/>
  </numFmts>
  <fonts count="20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2"/>
      <name val="Calibri"/>
      <family val="2"/>
      <charset val="238"/>
    </font>
    <font>
      <sz val="7"/>
      <name val="Calibri"/>
      <family val="2"/>
      <charset val="238"/>
    </font>
    <font>
      <i/>
      <sz val="10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9C000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3" xfId="0" applyFont="1" applyFill="1" applyBorder="1"/>
    <xf numFmtId="165" fontId="2" fillId="0" borderId="0" xfId="0" applyNumberFormat="1" applyFont="1" applyFill="1"/>
    <xf numFmtId="3" fontId="2" fillId="0" borderId="0" xfId="2" applyNumberFormat="1" applyFont="1"/>
    <xf numFmtId="3" fontId="2" fillId="0" borderId="0" xfId="0" applyNumberFormat="1" applyFont="1" applyFill="1"/>
    <xf numFmtId="166" fontId="2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3" fillId="0" borderId="15" xfId="0" applyFont="1" applyBorder="1" applyAlignment="1"/>
    <xf numFmtId="165" fontId="2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5" fontId="4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5" fontId="2" fillId="0" borderId="12" xfId="0" applyNumberFormat="1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7" fillId="0" borderId="0" xfId="0" applyNumberFormat="1" applyFont="1" applyFill="1"/>
    <xf numFmtId="0" fontId="2" fillId="0" borderId="0" xfId="0" quotePrefix="1" applyFont="1" applyFill="1"/>
    <xf numFmtId="166" fontId="2" fillId="0" borderId="0" xfId="0" applyNumberFormat="1" applyFont="1" applyFill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justify"/>
    </xf>
    <xf numFmtId="0" fontId="9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justify" wrapText="1"/>
    </xf>
    <xf numFmtId="0" fontId="17" fillId="0" borderId="0" xfId="3" applyFont="1" applyAlignment="1">
      <alignment horizontal="center"/>
    </xf>
    <xf numFmtId="0" fontId="2" fillId="0" borderId="0" xfId="0" applyFont="1" applyAlignment="1">
      <alignment horizontal="justify" wrapText="1"/>
    </xf>
    <xf numFmtId="0" fontId="18" fillId="0" borderId="0" xfId="0" applyFont="1"/>
    <xf numFmtId="3" fontId="18" fillId="0" borderId="0" xfId="0" applyNumberFormat="1" applyFont="1"/>
    <xf numFmtId="166" fontId="19" fillId="0" borderId="0" xfId="1" applyNumberFormat="1" applyFont="1" applyFill="1"/>
  </cellXfs>
  <cellStyles count="4">
    <cellStyle name="Bad" xfId="1" builtinId="27"/>
    <cellStyle name="Comma" xfId="2" builtinId="3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>
                <a:latin typeface="+mn-lt"/>
              </a:rPr>
              <a:t>PREVEZENA</a:t>
            </a:r>
            <a:r>
              <a:rPr lang="hr-HR" sz="1000" b="0" baseline="0">
                <a:latin typeface="+mn-lt"/>
              </a:rPr>
              <a:t> ROBA U UNUTRAŠNJEM I MEĐUNARODNOM PRIJEVOZU </a:t>
            </a:r>
          </a:p>
          <a:p>
            <a:pPr>
              <a:defRPr sz="1000" b="0"/>
            </a:pPr>
            <a:r>
              <a:rPr lang="hr-HR" sz="1000" b="0" baseline="0">
                <a:latin typeface="+mn-lt"/>
              </a:rPr>
              <a:t>PRVO TROMJESEČJE</a:t>
            </a:r>
            <a:r>
              <a:rPr lang="hr-HR" sz="1000" b="1" baseline="0">
                <a:latin typeface="+mn-lt"/>
              </a:rPr>
              <a:t> 2016. </a:t>
            </a:r>
            <a:r>
              <a:rPr lang="hr-HR" sz="1000" b="0" baseline="0">
                <a:latin typeface="+mn-lt"/>
              </a:rPr>
              <a:t>I </a:t>
            </a:r>
            <a:r>
              <a:rPr lang="hr-HR" sz="1000" b="1" baseline="0">
                <a:latin typeface="+mn-lt"/>
              </a:rPr>
              <a:t>2017</a:t>
            </a:r>
            <a:r>
              <a:rPr lang="hr-HR" sz="1000" b="0" baseline="0">
                <a:latin typeface="+mn-lt"/>
              </a:rPr>
              <a:t>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20160306884716334"/>
          <c:y val="1.54702200686452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III. 2016.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3737</c:v>
                </c:pt>
                <c:pt idx="1">
                  <c:v>3246</c:v>
                </c:pt>
                <c:pt idx="2">
                  <c:v>491</c:v>
                </c:pt>
              </c:numCache>
            </c:numRef>
          </c:val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III. 2017.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3481</c:v>
                </c:pt>
                <c:pt idx="1">
                  <c:v>2899</c:v>
                </c:pt>
                <c:pt idx="2">
                  <c:v>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75648"/>
        <c:axId val="117281536"/>
      </c:barChart>
      <c:catAx>
        <c:axId val="117275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0">
                <a:latin typeface="+mn-lt"/>
              </a:defRPr>
            </a:pPr>
            <a:endParaRPr lang="sr-Latn-RS"/>
          </a:p>
        </c:txPr>
        <c:crossAx val="117281536"/>
        <c:crosses val="autoZero"/>
        <c:auto val="1"/>
        <c:lblAlgn val="ctr"/>
        <c:lblOffset val="100"/>
        <c:noMultiLvlLbl val="0"/>
      </c:catAx>
      <c:valAx>
        <c:axId val="11728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u</a:t>
                </a:r>
                <a:r>
                  <a:rPr lang="hr-HR" sz="900" b="0" baseline="0"/>
                  <a:t> tis. tona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2.5000000000000001E-2"/>
              <c:y val="0.4034627442403033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275648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76413813657908147"/>
          <c:y val="0.22620084797092671"/>
          <c:w val="0.13468028034957166"/>
          <c:h val="0.1122920250353321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STRUKTURA GRADSKOG PRIJEVOZA PUTNIKA,
I. -</a:t>
            </a:r>
            <a:r>
              <a:rPr lang="hr-HR" sz="1000" baseline="0"/>
              <a:t> I</a:t>
            </a:r>
            <a:r>
              <a:rPr lang="hr-HR" sz="1000"/>
              <a:t>II. 2017.</a:t>
            </a:r>
          </a:p>
        </c:rich>
      </c:tx>
      <c:layout>
        <c:manualLayout>
          <c:xMode val="edge"/>
          <c:yMode val="edge"/>
          <c:x val="0.23086932315278769"/>
          <c:y val="5.8079342952944276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68418083253614"/>
          <c:y val="0.47857186969275911"/>
          <c:w val="0.6175448279245469"/>
          <c:h val="0.458828161185734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</a:t>
                    </a:r>
                    <a:r>
                      <a:rPr lang="hr-HR"/>
                      <a:t>5</a:t>
                    </a:r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hr-HR" sz="900"/>
                      <a:t>uspinjača
0,2%</a:t>
                    </a:r>
                    <a:endParaRPr lang="hr-H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'Tab. 4. i Graf 2'!$H$14:$H$16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2'!$J$14:$J$16</c:f>
              <c:numCache>
                <c:formatCode>#,##0.0000</c:formatCode>
                <c:ptCount val="3"/>
                <c:pt idx="0">
                  <c:v>68.338746070874251</c:v>
                </c:pt>
                <c:pt idx="1">
                  <c:v>31.435614508745157</c:v>
                </c:pt>
                <c:pt idx="2">
                  <c:v>0.22563942038058721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38099</xdr:rowOff>
    </xdr:from>
    <xdr:to>
      <xdr:col>7</xdr:col>
      <xdr:colOff>1028700</xdr:colOff>
      <xdr:row>19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11</xdr:row>
      <xdr:rowOff>95250</xdr:rowOff>
    </xdr:from>
    <xdr:to>
      <xdr:col>5</xdr:col>
      <xdr:colOff>533399</xdr:colOff>
      <xdr:row>22</xdr:row>
      <xdr:rowOff>114300</xdr:rowOff>
    </xdr:to>
    <xdr:graphicFrame macro="">
      <xdr:nvGraphicFramePr>
        <xdr:cNvPr id="2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workbookViewId="0">
      <pane ySplit="4" topLeftCell="A5" activePane="bottomLeft" state="frozen"/>
      <selection pane="bottomLeft" activeCell="N24" sqref="N24"/>
    </sheetView>
  </sheetViews>
  <sheetFormatPr defaultColWidth="9.28515625" defaultRowHeight="12.75"/>
  <cols>
    <col min="1" max="2" width="1.7109375" style="1" customWidth="1"/>
    <col min="3" max="3" width="28.28515625" style="1" customWidth="1"/>
    <col min="4" max="5" width="9.7109375" style="1" customWidth="1"/>
    <col min="6" max="7" width="8.7109375" style="1" customWidth="1"/>
    <col min="8" max="8" width="11.28515625" style="1" customWidth="1"/>
    <col min="9" max="9" width="3.7109375" style="1" customWidth="1"/>
    <col min="10" max="10" width="12.28515625" style="1" customWidth="1"/>
    <col min="11" max="16384" width="9.28515625" style="1"/>
  </cols>
  <sheetData>
    <row r="1" spans="1:10" ht="32.25" customHeight="1" thickBot="1">
      <c r="A1" s="78" t="s">
        <v>39</v>
      </c>
      <c r="B1" s="78"/>
      <c r="C1" s="78"/>
      <c r="D1" s="78"/>
      <c r="E1" s="78"/>
      <c r="F1" s="78"/>
      <c r="G1" s="78"/>
      <c r="H1" s="78"/>
    </row>
    <row r="2" spans="1:10" ht="18.75" customHeight="1">
      <c r="A2" s="2"/>
      <c r="B2" s="2"/>
      <c r="C2" s="4"/>
      <c r="D2" s="79" t="s">
        <v>21</v>
      </c>
      <c r="E2" s="81" t="s">
        <v>25</v>
      </c>
      <c r="F2" s="83" t="s">
        <v>26</v>
      </c>
      <c r="G2" s="82"/>
      <c r="H2" s="61" t="s">
        <v>3</v>
      </c>
    </row>
    <row r="3" spans="1:10" ht="14.25" customHeight="1">
      <c r="A3" s="2"/>
      <c r="B3" s="2"/>
      <c r="C3" s="4"/>
      <c r="D3" s="79"/>
      <c r="E3" s="81"/>
      <c r="F3" s="84" t="s">
        <v>25</v>
      </c>
      <c r="G3" s="84" t="s">
        <v>29</v>
      </c>
      <c r="H3" s="41" t="s">
        <v>27</v>
      </c>
      <c r="J3" s="5"/>
    </row>
    <row r="4" spans="1:10">
      <c r="A4" s="6"/>
      <c r="B4" s="6"/>
      <c r="C4" s="7"/>
      <c r="D4" s="80"/>
      <c r="E4" s="82"/>
      <c r="F4" s="80"/>
      <c r="G4" s="80"/>
      <c r="H4" s="60" t="s">
        <v>28</v>
      </c>
      <c r="J4" s="2"/>
    </row>
    <row r="5" spans="1:10" ht="15.75" customHeight="1">
      <c r="A5" s="2"/>
      <c r="B5" s="2"/>
      <c r="C5" s="2"/>
      <c r="D5" s="33"/>
      <c r="E5" s="62"/>
      <c r="F5" s="33"/>
      <c r="G5" s="33"/>
      <c r="H5" s="8"/>
      <c r="J5" s="2"/>
    </row>
    <row r="6" spans="1:10" ht="12.75" customHeight="1">
      <c r="A6" s="13" t="s">
        <v>35</v>
      </c>
      <c r="B6" s="13"/>
      <c r="C6" s="19"/>
      <c r="D6" s="51">
        <f>SUM(D7:D8)</f>
        <v>16247</v>
      </c>
      <c r="E6" s="52">
        <f>SUM(E7:E8)</f>
        <v>16406</v>
      </c>
      <c r="F6" s="51">
        <f>SUM(F7:F8)</f>
        <v>3737</v>
      </c>
      <c r="G6" s="52">
        <f>SUM(G7:G8)</f>
        <v>3481</v>
      </c>
      <c r="H6" s="49">
        <f>ROUND(G6/F6*100,1)</f>
        <v>93.1</v>
      </c>
      <c r="J6" s="11"/>
    </row>
    <row r="7" spans="1:10" ht="13.5" customHeight="1">
      <c r="B7" s="4" t="s">
        <v>6</v>
      </c>
      <c r="C7" s="4"/>
      <c r="D7" s="35">
        <v>14197</v>
      </c>
      <c r="E7" s="36">
        <v>14413</v>
      </c>
      <c r="F7" s="35">
        <v>3246</v>
      </c>
      <c r="G7" s="36">
        <v>2899</v>
      </c>
      <c r="H7" s="46">
        <f t="shared" ref="H7:H31" si="0">ROUND(G7/F7*100,1)</f>
        <v>89.3</v>
      </c>
      <c r="J7" s="11"/>
    </row>
    <row r="8" spans="1:10" s="22" customFormat="1" ht="13.5" customHeight="1">
      <c r="B8" s="23" t="s">
        <v>7</v>
      </c>
      <c r="C8" s="23"/>
      <c r="D8" s="37">
        <f>SUM(D9:D11)</f>
        <v>2050</v>
      </c>
      <c r="E8" s="38">
        <f>SUM(E9:E11)</f>
        <v>1993</v>
      </c>
      <c r="F8" s="37">
        <f>SUM(F9:F11)</f>
        <v>491</v>
      </c>
      <c r="G8" s="38">
        <f>SUM(G9:G11)</f>
        <v>582</v>
      </c>
      <c r="H8" s="46">
        <f t="shared" si="0"/>
        <v>118.5</v>
      </c>
      <c r="J8" s="24"/>
    </row>
    <row r="9" spans="1:10" ht="13.5" customHeight="1">
      <c r="B9" s="2"/>
      <c r="C9" s="4" t="s">
        <v>13</v>
      </c>
      <c r="D9" s="35">
        <v>472</v>
      </c>
      <c r="E9" s="36">
        <v>624</v>
      </c>
      <c r="F9" s="35">
        <v>153</v>
      </c>
      <c r="G9" s="36">
        <v>179</v>
      </c>
      <c r="H9" s="46">
        <f t="shared" si="0"/>
        <v>117</v>
      </c>
      <c r="J9" s="11"/>
    </row>
    <row r="10" spans="1:10" ht="13.5" customHeight="1">
      <c r="B10" s="2"/>
      <c r="C10" s="4" t="s">
        <v>14</v>
      </c>
      <c r="D10" s="35">
        <v>1038</v>
      </c>
      <c r="E10" s="36">
        <v>910</v>
      </c>
      <c r="F10" s="35">
        <v>224</v>
      </c>
      <c r="G10" s="36">
        <v>205</v>
      </c>
      <c r="H10" s="46">
        <f t="shared" si="0"/>
        <v>91.5</v>
      </c>
      <c r="J10" s="11"/>
    </row>
    <row r="11" spans="1:10" ht="13.5" customHeight="1">
      <c r="C11" s="4" t="s">
        <v>17</v>
      </c>
      <c r="D11" s="35">
        <v>540</v>
      </c>
      <c r="E11" s="36">
        <v>459</v>
      </c>
      <c r="F11" s="35">
        <v>114</v>
      </c>
      <c r="G11" s="36">
        <v>198</v>
      </c>
      <c r="H11" s="46">
        <f t="shared" si="0"/>
        <v>173.7</v>
      </c>
      <c r="J11" s="11"/>
    </row>
    <row r="12" spans="1:10" ht="19.5" customHeight="1">
      <c r="A12" s="13" t="s">
        <v>36</v>
      </c>
      <c r="B12" s="19"/>
      <c r="C12" s="19"/>
      <c r="D12" s="51">
        <f>SUM(D13:D14)</f>
        <v>2211</v>
      </c>
      <c r="E12" s="52">
        <f>SUM(E13:E14)</f>
        <v>2097</v>
      </c>
      <c r="F12" s="51">
        <f>SUM(F13:F14)</f>
        <v>502</v>
      </c>
      <c r="G12" s="52">
        <f>SUM(G13:G14)</f>
        <v>608</v>
      </c>
      <c r="H12" s="49">
        <f t="shared" si="0"/>
        <v>121.1</v>
      </c>
      <c r="J12" s="11"/>
    </row>
    <row r="13" spans="1:10" ht="13.5" customHeight="1">
      <c r="B13" s="4" t="s">
        <v>6</v>
      </c>
      <c r="C13" s="4"/>
      <c r="D13" s="35">
        <v>951</v>
      </c>
      <c r="E13" s="36">
        <v>874</v>
      </c>
      <c r="F13" s="35">
        <v>208</v>
      </c>
      <c r="G13" s="36">
        <v>208</v>
      </c>
      <c r="H13" s="46">
        <f t="shared" si="0"/>
        <v>100</v>
      </c>
      <c r="J13" s="11"/>
    </row>
    <row r="14" spans="1:10" ht="13.5" customHeight="1">
      <c r="B14" s="4" t="s">
        <v>7</v>
      </c>
      <c r="C14" s="4"/>
      <c r="D14" s="35">
        <f>SUM(D15:D17)</f>
        <v>1260</v>
      </c>
      <c r="E14" s="36">
        <f>SUM(E15:E17)</f>
        <v>1223</v>
      </c>
      <c r="F14" s="35">
        <f>SUM(F15:F17)</f>
        <v>294</v>
      </c>
      <c r="G14" s="36">
        <f>SUM(G15:G17)</f>
        <v>400</v>
      </c>
      <c r="H14" s="46">
        <f t="shared" si="0"/>
        <v>136.1</v>
      </c>
      <c r="J14" s="11"/>
    </row>
    <row r="15" spans="1:10" ht="13.5" customHeight="1">
      <c r="B15" s="2"/>
      <c r="C15" s="4" t="s">
        <v>13</v>
      </c>
      <c r="D15" s="35">
        <v>294</v>
      </c>
      <c r="E15" s="36">
        <v>343</v>
      </c>
      <c r="F15" s="35">
        <v>99</v>
      </c>
      <c r="G15" s="36">
        <v>123</v>
      </c>
      <c r="H15" s="46">
        <f t="shared" si="0"/>
        <v>124.2</v>
      </c>
      <c r="J15" s="11"/>
    </row>
    <row r="16" spans="1:10" ht="13.5" customHeight="1">
      <c r="B16" s="2"/>
      <c r="C16" s="4" t="s">
        <v>14</v>
      </c>
      <c r="D16" s="35">
        <v>508</v>
      </c>
      <c r="E16" s="36">
        <v>463</v>
      </c>
      <c r="F16" s="35">
        <v>103</v>
      </c>
      <c r="G16" s="36">
        <v>120</v>
      </c>
      <c r="H16" s="46">
        <f t="shared" si="0"/>
        <v>116.5</v>
      </c>
      <c r="J16" s="11"/>
    </row>
    <row r="17" spans="1:10" ht="13.5" customHeight="1">
      <c r="C17" s="4" t="s">
        <v>17</v>
      </c>
      <c r="D17" s="35">
        <v>458</v>
      </c>
      <c r="E17" s="36">
        <v>417</v>
      </c>
      <c r="F17" s="35">
        <v>92</v>
      </c>
      <c r="G17" s="36">
        <v>157</v>
      </c>
      <c r="H17" s="46">
        <f t="shared" si="0"/>
        <v>170.7</v>
      </c>
      <c r="J17" s="11"/>
    </row>
    <row r="18" spans="1:10" ht="24.75" customHeight="1">
      <c r="A18" s="13" t="s">
        <v>15</v>
      </c>
      <c r="D18" s="40"/>
      <c r="E18" s="35"/>
      <c r="F18" s="35"/>
      <c r="G18" s="15"/>
      <c r="H18" s="46"/>
    </row>
    <row r="19" spans="1:10" ht="9" customHeight="1">
      <c r="D19" s="40"/>
      <c r="E19" s="40"/>
      <c r="F19" s="35"/>
      <c r="G19" s="15"/>
      <c r="H19" s="46"/>
    </row>
    <row r="20" spans="1:10" ht="12.75" customHeight="1">
      <c r="A20" s="1" t="s">
        <v>37</v>
      </c>
      <c r="C20" s="4"/>
      <c r="D20" s="35">
        <f>SUM(D21:D22)</f>
        <v>5543</v>
      </c>
      <c r="E20" s="36">
        <f>SUM(E21:E22)</f>
        <v>5608</v>
      </c>
      <c r="F20" s="35">
        <v>1234</v>
      </c>
      <c r="G20" s="35">
        <v>1719</v>
      </c>
      <c r="H20" s="53">
        <f t="shared" si="0"/>
        <v>139.30000000000001</v>
      </c>
    </row>
    <row r="21" spans="1:10" ht="12.75" customHeight="1">
      <c r="C21" s="4" t="s">
        <v>6</v>
      </c>
      <c r="D21" s="35">
        <v>3612</v>
      </c>
      <c r="E21" s="36">
        <v>3732</v>
      </c>
      <c r="F21" s="35" t="s">
        <v>24</v>
      </c>
      <c r="G21" s="35" t="s">
        <v>24</v>
      </c>
      <c r="H21" s="54" t="s">
        <v>24</v>
      </c>
    </row>
    <row r="22" spans="1:10" ht="12.75" customHeight="1">
      <c r="C22" s="4" t="s">
        <v>7</v>
      </c>
      <c r="D22" s="35">
        <v>1931</v>
      </c>
      <c r="E22" s="36">
        <v>1876</v>
      </c>
      <c r="F22" s="35" t="s">
        <v>24</v>
      </c>
      <c r="G22" s="35" t="s">
        <v>24</v>
      </c>
      <c r="H22" s="54" t="s">
        <v>24</v>
      </c>
    </row>
    <row r="23" spans="1:10" ht="16.5" customHeight="1">
      <c r="A23" s="1" t="s">
        <v>38</v>
      </c>
      <c r="B23" s="4"/>
      <c r="C23" s="4"/>
      <c r="D23" s="40">
        <f>SUM(D24:D25)</f>
        <v>1613</v>
      </c>
      <c r="E23" s="36">
        <f>SUM(E24:E25)</f>
        <v>1573</v>
      </c>
      <c r="F23" s="40">
        <v>379</v>
      </c>
      <c r="G23" s="35">
        <v>486</v>
      </c>
      <c r="H23" s="53">
        <f t="shared" si="0"/>
        <v>128.19999999999999</v>
      </c>
    </row>
    <row r="24" spans="1:10" ht="12.75" customHeight="1">
      <c r="B24" s="2"/>
      <c r="C24" s="4" t="s">
        <v>6</v>
      </c>
      <c r="D24" s="40">
        <v>390</v>
      </c>
      <c r="E24" s="36">
        <v>386</v>
      </c>
      <c r="F24" s="35" t="s">
        <v>24</v>
      </c>
      <c r="G24" s="35" t="s">
        <v>24</v>
      </c>
      <c r="H24" s="54" t="s">
        <v>24</v>
      </c>
    </row>
    <row r="25" spans="1:10" ht="12.75" customHeight="1">
      <c r="B25" s="2"/>
      <c r="C25" s="4" t="s">
        <v>7</v>
      </c>
      <c r="D25" s="40">
        <v>1223</v>
      </c>
      <c r="E25" s="36">
        <v>1187</v>
      </c>
      <c r="F25" s="35" t="s">
        <v>24</v>
      </c>
      <c r="G25" s="35" t="s">
        <v>24</v>
      </c>
      <c r="H25" s="54" t="s">
        <v>24</v>
      </c>
    </row>
    <row r="26" spans="1:10" ht="24.75" customHeight="1">
      <c r="A26" s="13" t="s">
        <v>16</v>
      </c>
      <c r="C26" s="2"/>
      <c r="D26" s="35"/>
      <c r="E26" s="35"/>
      <c r="F26" s="35"/>
      <c r="G26" s="15"/>
      <c r="H26" s="46"/>
    </row>
    <row r="27" spans="1:10" ht="9" customHeight="1">
      <c r="C27" s="2"/>
      <c r="D27" s="35"/>
      <c r="E27" s="35"/>
      <c r="F27" s="35"/>
      <c r="G27" s="15"/>
      <c r="H27" s="46"/>
    </row>
    <row r="28" spans="1:10" ht="12.75" customHeight="1">
      <c r="A28" s="1" t="s">
        <v>37</v>
      </c>
      <c r="C28" s="4"/>
      <c r="D28" s="35">
        <f>SUM(D29:D30)</f>
        <v>10704</v>
      </c>
      <c r="E28" s="36">
        <f>SUM(E29:E30)</f>
        <v>10798</v>
      </c>
      <c r="F28" s="35">
        <v>2502</v>
      </c>
      <c r="G28" s="36">
        <v>1762</v>
      </c>
      <c r="H28" s="46">
        <f t="shared" si="0"/>
        <v>70.400000000000006</v>
      </c>
    </row>
    <row r="29" spans="1:10" ht="12.75" customHeight="1">
      <c r="C29" s="4" t="s">
        <v>6</v>
      </c>
      <c r="D29" s="35">
        <v>10585</v>
      </c>
      <c r="E29" s="36">
        <v>10681</v>
      </c>
      <c r="F29" s="35" t="s">
        <v>24</v>
      </c>
      <c r="G29" s="35" t="s">
        <v>24</v>
      </c>
      <c r="H29" s="54" t="s">
        <v>24</v>
      </c>
    </row>
    <row r="30" spans="1:10" ht="12.75" customHeight="1">
      <c r="C30" s="4" t="s">
        <v>7</v>
      </c>
      <c r="D30" s="35">
        <v>119</v>
      </c>
      <c r="E30" s="36">
        <v>117</v>
      </c>
      <c r="F30" s="35" t="s">
        <v>24</v>
      </c>
      <c r="G30" s="35" t="s">
        <v>24</v>
      </c>
      <c r="H30" s="54" t="s">
        <v>24</v>
      </c>
    </row>
    <row r="31" spans="1:10" ht="16.5" customHeight="1">
      <c r="A31" s="1" t="s">
        <v>38</v>
      </c>
      <c r="C31" s="4"/>
      <c r="D31" s="35">
        <f>SUM(D32:D33)</f>
        <v>598</v>
      </c>
      <c r="E31" s="36">
        <f>SUM(E32:E33)</f>
        <v>524</v>
      </c>
      <c r="F31" s="35">
        <v>124</v>
      </c>
      <c r="G31" s="36">
        <v>122</v>
      </c>
      <c r="H31" s="46">
        <f t="shared" si="0"/>
        <v>98.4</v>
      </c>
    </row>
    <row r="32" spans="1:10" ht="12.75" customHeight="1">
      <c r="C32" s="4" t="s">
        <v>6</v>
      </c>
      <c r="D32" s="35">
        <v>561</v>
      </c>
      <c r="E32" s="36">
        <v>488</v>
      </c>
      <c r="F32" s="35" t="s">
        <v>24</v>
      </c>
      <c r="G32" s="35" t="s">
        <v>24</v>
      </c>
      <c r="H32" s="54" t="s">
        <v>24</v>
      </c>
    </row>
    <row r="33" spans="1:8" ht="12.75" customHeight="1">
      <c r="C33" s="4" t="s">
        <v>7</v>
      </c>
      <c r="D33" s="35">
        <v>37</v>
      </c>
      <c r="E33" s="36">
        <v>36</v>
      </c>
      <c r="F33" s="35" t="s">
        <v>24</v>
      </c>
      <c r="G33" s="35" t="s">
        <v>24</v>
      </c>
      <c r="H33" s="54" t="s">
        <v>24</v>
      </c>
    </row>
    <row r="34" spans="1:8" ht="21" customHeight="1">
      <c r="A34" s="17" t="s">
        <v>40</v>
      </c>
      <c r="E34" s="12"/>
    </row>
  </sheetData>
  <mergeCells count="6">
    <mergeCell ref="A1:H1"/>
    <mergeCell ref="D2:D4"/>
    <mergeCell ref="E2:E4"/>
    <mergeCell ref="F2:G2"/>
    <mergeCell ref="F3:F4"/>
    <mergeCell ref="G3:G4"/>
  </mergeCells>
  <phoneticPr fontId="0" type="noConversion"/>
  <printOptions horizontalCentered="1" gridLines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workbookViewId="0">
      <selection activeCell="J24" sqref="J24"/>
    </sheetView>
  </sheetViews>
  <sheetFormatPr defaultColWidth="9.140625" defaultRowHeight="12.75"/>
  <cols>
    <col min="1" max="2" width="1.7109375" style="1" customWidth="1"/>
    <col min="3" max="3" width="28.42578125" style="1" customWidth="1"/>
    <col min="4" max="7" width="10.7109375" style="1" customWidth="1"/>
    <col min="8" max="8" width="11.140625" style="1" customWidth="1"/>
    <col min="9" max="9" width="10.140625" style="1" customWidth="1"/>
    <col min="10" max="10" width="6.42578125" style="1" customWidth="1"/>
    <col min="11" max="12" width="9.140625" style="1"/>
    <col min="13" max="13" width="13.140625" style="1" customWidth="1"/>
    <col min="14" max="14" width="10.140625" style="1" customWidth="1"/>
    <col min="15" max="16384" width="9.140625" style="1"/>
  </cols>
  <sheetData>
    <row r="1" spans="1:10" ht="32.25" customHeight="1" thickBot="1">
      <c r="A1" s="78" t="s">
        <v>41</v>
      </c>
      <c r="B1" s="78"/>
      <c r="C1" s="78"/>
      <c r="D1" s="78"/>
      <c r="E1" s="78"/>
      <c r="F1" s="78"/>
      <c r="G1" s="78"/>
      <c r="H1" s="78"/>
    </row>
    <row r="2" spans="1:10" ht="18" customHeight="1">
      <c r="A2" s="2"/>
      <c r="B2" s="2"/>
      <c r="C2" s="2"/>
      <c r="D2" s="86" t="s">
        <v>21</v>
      </c>
      <c r="E2" s="85" t="s">
        <v>25</v>
      </c>
      <c r="F2" s="86" t="s">
        <v>28</v>
      </c>
      <c r="G2" s="86" t="s">
        <v>27</v>
      </c>
      <c r="H2" s="47" t="s">
        <v>3</v>
      </c>
      <c r="I2" s="28"/>
      <c r="J2" s="28"/>
    </row>
    <row r="3" spans="1:10" ht="24.75" customHeight="1">
      <c r="A3" s="6"/>
      <c r="B3" s="6"/>
      <c r="C3" s="7"/>
      <c r="D3" s="79"/>
      <c r="E3" s="81"/>
      <c r="F3" s="80"/>
      <c r="G3" s="80"/>
      <c r="H3" s="48" t="s">
        <v>46</v>
      </c>
      <c r="I3" s="32"/>
      <c r="J3" s="32"/>
    </row>
    <row r="4" spans="1:10">
      <c r="A4" s="55"/>
      <c r="B4" s="55"/>
      <c r="C4" s="55"/>
      <c r="D4" s="56"/>
      <c r="E4" s="56"/>
      <c r="F4" s="56"/>
      <c r="G4" s="56"/>
      <c r="H4" s="57"/>
      <c r="I4" s="29"/>
      <c r="J4" s="29"/>
    </row>
    <row r="5" spans="1:10">
      <c r="A5" s="13" t="s">
        <v>35</v>
      </c>
      <c r="B5" s="13"/>
      <c r="C5" s="19"/>
      <c r="D5" s="51">
        <f>SUM(D6:D7)</f>
        <v>16247</v>
      </c>
      <c r="E5" s="52">
        <f>SUM(E6:E7)</f>
        <v>16406</v>
      </c>
      <c r="F5" s="58">
        <f>SUM(F6:F7)</f>
        <v>3737</v>
      </c>
      <c r="G5" s="52">
        <f>SUM(G6:G7)</f>
        <v>3481</v>
      </c>
      <c r="H5" s="49">
        <f>ROUND(G5/F5*100,1)</f>
        <v>93.1</v>
      </c>
      <c r="I5" s="10"/>
      <c r="J5" s="10"/>
    </row>
    <row r="6" spans="1:10">
      <c r="B6" s="4" t="s">
        <v>22</v>
      </c>
      <c r="C6" s="4"/>
      <c r="D6" s="35">
        <v>15816</v>
      </c>
      <c r="E6" s="36">
        <v>15606</v>
      </c>
      <c r="F6" s="35">
        <v>3595</v>
      </c>
      <c r="G6" s="36">
        <v>3282</v>
      </c>
      <c r="H6" s="46">
        <f t="shared" ref="H6:H11" si="0">ROUND(G6/F6*100,1)</f>
        <v>91.3</v>
      </c>
      <c r="I6" s="10"/>
      <c r="J6" s="10"/>
    </row>
    <row r="7" spans="1:10">
      <c r="A7" s="22"/>
      <c r="B7" s="23" t="s">
        <v>23</v>
      </c>
      <c r="C7" s="23"/>
      <c r="D7" s="37">
        <v>431</v>
      </c>
      <c r="E7" s="38">
        <v>800</v>
      </c>
      <c r="F7" s="37">
        <v>142</v>
      </c>
      <c r="G7" s="38">
        <v>199</v>
      </c>
      <c r="H7" s="46">
        <f t="shared" si="0"/>
        <v>140.1</v>
      </c>
      <c r="I7" s="30"/>
      <c r="J7" s="30"/>
    </row>
    <row r="8" spans="1:10">
      <c r="C8" s="2"/>
      <c r="D8" s="39"/>
      <c r="E8" s="39"/>
      <c r="F8" s="39"/>
      <c r="G8" s="39"/>
      <c r="H8" s="46"/>
    </row>
    <row r="9" spans="1:10">
      <c r="A9" s="13" t="s">
        <v>36</v>
      </c>
      <c r="B9" s="13"/>
      <c r="C9" s="19"/>
      <c r="D9" s="51">
        <f>SUM(D10:D11)</f>
        <v>2211</v>
      </c>
      <c r="E9" s="52">
        <f>SUM(E10:E11)</f>
        <v>2097</v>
      </c>
      <c r="F9" s="51">
        <f>SUM(F10:F11)</f>
        <v>502</v>
      </c>
      <c r="G9" s="52">
        <f>SUM(G10:G11)</f>
        <v>608</v>
      </c>
      <c r="H9" s="49">
        <f t="shared" si="0"/>
        <v>121.1</v>
      </c>
    </row>
    <row r="10" spans="1:10">
      <c r="B10" s="4" t="s">
        <v>22</v>
      </c>
      <c r="C10" s="4"/>
      <c r="D10" s="35">
        <v>2134</v>
      </c>
      <c r="E10" s="36">
        <v>1997</v>
      </c>
      <c r="F10" s="35">
        <v>481</v>
      </c>
      <c r="G10" s="36">
        <v>595</v>
      </c>
      <c r="H10" s="46">
        <f t="shared" si="0"/>
        <v>123.7</v>
      </c>
      <c r="I10" s="10"/>
      <c r="J10" s="10"/>
    </row>
    <row r="11" spans="1:10">
      <c r="A11" s="22"/>
      <c r="B11" s="23" t="s">
        <v>23</v>
      </c>
      <c r="C11" s="23"/>
      <c r="D11" s="37">
        <v>77</v>
      </c>
      <c r="E11" s="38">
        <v>100</v>
      </c>
      <c r="F11" s="37">
        <v>21</v>
      </c>
      <c r="G11" s="38">
        <v>13</v>
      </c>
      <c r="H11" s="46">
        <f t="shared" si="0"/>
        <v>61.9</v>
      </c>
      <c r="I11" s="30"/>
      <c r="J11" s="30"/>
    </row>
    <row r="12" spans="1:10" ht="21" customHeight="1">
      <c r="A12" s="17" t="s">
        <v>40</v>
      </c>
    </row>
  </sheetData>
  <mergeCells count="5">
    <mergeCell ref="E2:E3"/>
    <mergeCell ref="A1:H1"/>
    <mergeCell ref="D2:D3"/>
    <mergeCell ref="F2:F3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K7"/>
  <sheetViews>
    <sheetView workbookViewId="0">
      <selection activeCell="K19" sqref="K19"/>
    </sheetView>
  </sheetViews>
  <sheetFormatPr defaultRowHeight="12.75"/>
  <cols>
    <col min="1" max="7" width="9.140625" style="97"/>
    <col min="8" max="8" width="26.140625" style="97" customWidth="1"/>
    <col min="9" max="9" width="9.140625" style="97"/>
    <col min="10" max="11" width="10.7109375" style="97" bestFit="1" customWidth="1"/>
    <col min="12" max="16384" width="9.140625" style="97"/>
  </cols>
  <sheetData>
    <row r="4" spans="9:11">
      <c r="J4" s="97" t="s">
        <v>28</v>
      </c>
      <c r="K4" s="97" t="s">
        <v>27</v>
      </c>
    </row>
    <row r="5" spans="9:11">
      <c r="I5" s="97" t="s">
        <v>42</v>
      </c>
      <c r="J5" s="98">
        <f>SUM(J6:J7)</f>
        <v>3737</v>
      </c>
      <c r="K5" s="98">
        <f>SUM(K6:K7)</f>
        <v>3481</v>
      </c>
    </row>
    <row r="6" spans="9:11">
      <c r="I6" s="97" t="s">
        <v>43</v>
      </c>
      <c r="J6" s="98">
        <v>3246</v>
      </c>
      <c r="K6" s="98">
        <v>2899</v>
      </c>
    </row>
    <row r="7" spans="9:11">
      <c r="I7" s="97" t="s">
        <v>44</v>
      </c>
      <c r="J7" s="98">
        <v>491</v>
      </c>
      <c r="K7" s="98">
        <v>582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K21" sqref="K21"/>
    </sheetView>
  </sheetViews>
  <sheetFormatPr defaultColWidth="9.28515625" defaultRowHeight="12.75"/>
  <cols>
    <col min="1" max="1" width="2.7109375" style="1" customWidth="1"/>
    <col min="2" max="2" width="25.85546875" style="1" customWidth="1"/>
    <col min="3" max="6" width="11.140625" style="1" customWidth="1"/>
    <col min="7" max="7" width="12.140625" style="1" customWidth="1"/>
    <col min="8" max="16384" width="9.28515625" style="1"/>
  </cols>
  <sheetData>
    <row r="1" spans="1:7" ht="27.75" customHeight="1" thickBot="1">
      <c r="A1" s="78" t="s">
        <v>33</v>
      </c>
      <c r="B1" s="78"/>
      <c r="C1" s="78"/>
      <c r="D1" s="78"/>
      <c r="E1" s="78"/>
      <c r="F1" s="78"/>
      <c r="G1" s="78"/>
    </row>
    <row r="2" spans="1:7" ht="23.25" customHeight="1">
      <c r="A2" s="2"/>
      <c r="B2" s="4"/>
      <c r="C2" s="87" t="s">
        <v>5</v>
      </c>
      <c r="D2" s="87"/>
      <c r="E2" s="87"/>
      <c r="F2" s="87"/>
      <c r="G2" s="61" t="s">
        <v>3</v>
      </c>
    </row>
    <row r="3" spans="1:7" ht="18" customHeight="1">
      <c r="A3" s="2"/>
      <c r="B3" s="2"/>
      <c r="C3" s="88" t="s">
        <v>21</v>
      </c>
      <c r="D3" s="88" t="s">
        <v>25</v>
      </c>
      <c r="E3" s="84" t="s">
        <v>28</v>
      </c>
      <c r="F3" s="89" t="s">
        <v>27</v>
      </c>
      <c r="G3" s="31" t="s">
        <v>27</v>
      </c>
    </row>
    <row r="4" spans="1:7" ht="15.75" customHeight="1">
      <c r="A4" s="6"/>
      <c r="B4" s="6"/>
      <c r="C4" s="83"/>
      <c r="D4" s="83"/>
      <c r="E4" s="80"/>
      <c r="F4" s="82"/>
      <c r="G4" s="59" t="s">
        <v>28</v>
      </c>
    </row>
    <row r="5" spans="1:7" ht="21" customHeight="1">
      <c r="A5" s="13" t="s">
        <v>8</v>
      </c>
      <c r="B5" s="14"/>
      <c r="C5" s="43">
        <f>SUM(C6:C8)</f>
        <v>283065</v>
      </c>
      <c r="D5" s="44">
        <f>SUM(D6:D8)</f>
        <v>288451</v>
      </c>
      <c r="E5" s="43">
        <f>SUM(E6:E8)</f>
        <v>74037</v>
      </c>
      <c r="F5" s="44">
        <f>SUM(F6:F8)</f>
        <v>76671</v>
      </c>
      <c r="G5" s="49">
        <f>ROUND(F5/E5*100,1)</f>
        <v>103.6</v>
      </c>
    </row>
    <row r="6" spans="1:7" ht="18" customHeight="1">
      <c r="B6" s="4" t="s">
        <v>9</v>
      </c>
      <c r="C6" s="35">
        <v>193152</v>
      </c>
      <c r="D6" s="36">
        <v>197088</v>
      </c>
      <c r="E6" s="35">
        <v>50596</v>
      </c>
      <c r="F6" s="36">
        <v>52396</v>
      </c>
      <c r="G6" s="46">
        <f t="shared" ref="G6:G8" si="0">ROUND(F6/E6*100,1)</f>
        <v>103.6</v>
      </c>
    </row>
    <row r="7" spans="1:7" ht="13.5" customHeight="1">
      <c r="B7" s="4" t="s">
        <v>10</v>
      </c>
      <c r="C7" s="35">
        <v>89172</v>
      </c>
      <c r="D7" s="36">
        <v>90648</v>
      </c>
      <c r="E7" s="35">
        <v>23272</v>
      </c>
      <c r="F7" s="36">
        <v>24102</v>
      </c>
      <c r="G7" s="46">
        <f t="shared" si="0"/>
        <v>103.6</v>
      </c>
    </row>
    <row r="8" spans="1:7" ht="13.5" customHeight="1">
      <c r="B8" s="4" t="s">
        <v>11</v>
      </c>
      <c r="C8" s="35">
        <v>741</v>
      </c>
      <c r="D8" s="36">
        <v>715</v>
      </c>
      <c r="E8" s="35">
        <v>169</v>
      </c>
      <c r="F8" s="36">
        <v>173</v>
      </c>
      <c r="G8" s="46">
        <f t="shared" si="0"/>
        <v>102.4</v>
      </c>
    </row>
    <row r="9" spans="1:7">
      <c r="B9" s="2"/>
      <c r="G9" s="2"/>
    </row>
    <row r="10" spans="1:7">
      <c r="A10" s="16"/>
      <c r="B10" s="17"/>
      <c r="C10" s="17"/>
    </row>
  </sheetData>
  <mergeCells count="6">
    <mergeCell ref="A1:G1"/>
    <mergeCell ref="C2:F2"/>
    <mergeCell ref="C3:C4"/>
    <mergeCell ref="D3:D4"/>
    <mergeCell ref="E3:E4"/>
    <mergeCell ref="F3:F4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M15" sqref="M15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0.7109375" style="1" customWidth="1"/>
    <col min="7" max="7" width="9.7109375" style="1" customWidth="1"/>
    <col min="8" max="8" width="9.28515625" style="1"/>
    <col min="9" max="9" width="9.28515625" style="12"/>
    <col min="10" max="16384" width="9.28515625" style="1"/>
  </cols>
  <sheetData>
    <row r="1" spans="1:11" ht="27.75" customHeight="1" thickBot="1">
      <c r="A1" s="78" t="s">
        <v>32</v>
      </c>
      <c r="B1" s="78"/>
      <c r="C1" s="78"/>
      <c r="D1" s="78"/>
      <c r="E1" s="78"/>
      <c r="F1" s="78"/>
      <c r="G1" s="50"/>
    </row>
    <row r="2" spans="1:11" ht="17.25" customHeight="1">
      <c r="A2" s="18"/>
      <c r="B2" s="18"/>
      <c r="C2" s="3"/>
      <c r="D2" s="90" t="s">
        <v>45</v>
      </c>
      <c r="E2" s="91"/>
      <c r="F2" s="34" t="s">
        <v>3</v>
      </c>
      <c r="G2" s="29"/>
    </row>
    <row r="3" spans="1:11" ht="14.25" customHeight="1">
      <c r="A3" s="2"/>
      <c r="B3" s="2"/>
      <c r="C3" s="4"/>
      <c r="D3" s="79" t="s">
        <v>34</v>
      </c>
      <c r="E3" s="79" t="s">
        <v>30</v>
      </c>
      <c r="F3" s="31" t="s">
        <v>30</v>
      </c>
      <c r="G3" s="32"/>
    </row>
    <row r="4" spans="1:11" ht="14.25" customHeight="1">
      <c r="A4" s="6"/>
      <c r="B4" s="6"/>
      <c r="C4" s="7"/>
      <c r="D4" s="80"/>
      <c r="E4" s="80"/>
      <c r="F4" s="59" t="s">
        <v>31</v>
      </c>
      <c r="G4" s="29"/>
    </row>
    <row r="5" spans="1:11" ht="21" customHeight="1">
      <c r="A5" s="13" t="s">
        <v>12</v>
      </c>
      <c r="B5" s="13"/>
      <c r="C5" s="19"/>
      <c r="D5" s="43">
        <f>SUM(D6:D7)</f>
        <v>3639</v>
      </c>
      <c r="E5" s="44">
        <f>SUM(E6:E7)</f>
        <v>3716</v>
      </c>
      <c r="F5" s="45">
        <f>ROUND(E5/D5*100,1)</f>
        <v>102.1</v>
      </c>
      <c r="G5" s="49"/>
      <c r="I5" s="25"/>
    </row>
    <row r="6" spans="1:11" ht="13.5" customHeight="1">
      <c r="C6" s="4" t="s">
        <v>18</v>
      </c>
      <c r="D6" s="35">
        <v>1751</v>
      </c>
      <c r="E6" s="36">
        <v>1787</v>
      </c>
      <c r="F6" s="42">
        <f>ROUND(E6/D6*100,1)</f>
        <v>102.1</v>
      </c>
      <c r="G6" s="46"/>
    </row>
    <row r="7" spans="1:11" ht="12.75" customHeight="1">
      <c r="C7" s="4" t="s">
        <v>19</v>
      </c>
      <c r="D7" s="35">
        <v>1888</v>
      </c>
      <c r="E7" s="36">
        <v>1929</v>
      </c>
      <c r="F7" s="42">
        <f>ROUND(E7/D7*100,1)</f>
        <v>102.2</v>
      </c>
      <c r="G7" s="46"/>
    </row>
    <row r="8" spans="1:11" ht="6.75" customHeight="1">
      <c r="D8" s="9"/>
      <c r="E8" s="2"/>
      <c r="F8" s="20"/>
      <c r="G8" s="20"/>
    </row>
    <row r="9" spans="1:11">
      <c r="A9" s="16" t="s">
        <v>20</v>
      </c>
      <c r="B9" s="16"/>
      <c r="C9" s="17"/>
      <c r="D9" s="9"/>
      <c r="E9" s="9"/>
      <c r="F9" s="20"/>
      <c r="G9" s="20"/>
    </row>
    <row r="10" spans="1:11">
      <c r="A10" s="16"/>
      <c r="B10" s="16"/>
      <c r="C10" s="17"/>
      <c r="D10" s="9"/>
      <c r="E10" s="9"/>
      <c r="F10" s="20"/>
      <c r="G10" s="20"/>
    </row>
    <row r="11" spans="1:11">
      <c r="A11" s="16"/>
      <c r="B11" s="16"/>
      <c r="C11" s="17"/>
      <c r="D11" s="9"/>
      <c r="E11" s="9"/>
      <c r="F11" s="20"/>
      <c r="G11" s="20"/>
    </row>
    <row r="12" spans="1:11">
      <c r="A12" s="16"/>
      <c r="B12" s="16"/>
      <c r="C12" s="17"/>
      <c r="D12" s="9"/>
      <c r="E12" s="9"/>
      <c r="F12" s="20"/>
      <c r="G12" s="20"/>
    </row>
    <row r="13" spans="1:11">
      <c r="D13" s="2"/>
      <c r="E13" s="2"/>
      <c r="F13" s="2"/>
      <c r="G13" s="2"/>
      <c r="H13" s="22" t="s">
        <v>0</v>
      </c>
      <c r="I13" s="26"/>
      <c r="J13" s="22"/>
      <c r="K13" s="22"/>
    </row>
    <row r="14" spans="1:11">
      <c r="A14" s="21"/>
      <c r="B14" s="21"/>
      <c r="D14" s="2"/>
      <c r="E14" s="2"/>
      <c r="F14" s="2"/>
      <c r="G14" s="2"/>
      <c r="H14" s="22" t="s">
        <v>1</v>
      </c>
      <c r="I14" s="26">
        <v>52396</v>
      </c>
      <c r="J14" s="99">
        <f>SUM(I14/I17)*100</f>
        <v>68.338746070874251</v>
      </c>
      <c r="K14" s="22"/>
    </row>
    <row r="15" spans="1:11">
      <c r="H15" s="22" t="s">
        <v>2</v>
      </c>
      <c r="I15" s="26">
        <v>24102</v>
      </c>
      <c r="J15" s="99">
        <f>SUM(I15/I17)*100</f>
        <v>31.435614508745157</v>
      </c>
      <c r="K15" s="22"/>
    </row>
    <row r="16" spans="1:11">
      <c r="H16" s="64" t="s">
        <v>4</v>
      </c>
      <c r="I16" s="26">
        <v>173</v>
      </c>
      <c r="J16" s="99">
        <f>SUM(I16/I17)*100</f>
        <v>0.22563942038058721</v>
      </c>
      <c r="K16" s="22"/>
    </row>
    <row r="17" spans="8:11">
      <c r="H17" s="22"/>
      <c r="I17" s="26">
        <f>SUM(I14:I16)</f>
        <v>76671</v>
      </c>
      <c r="J17" s="65">
        <f>SUM(J14:J16)</f>
        <v>100</v>
      </c>
      <c r="K17" s="22"/>
    </row>
    <row r="20" spans="8:11">
      <c r="J20" s="27"/>
    </row>
    <row r="22" spans="8:11" ht="18.75">
      <c r="H22" s="22"/>
      <c r="I22" s="63"/>
      <c r="J22" s="22"/>
      <c r="K22" s="22"/>
    </row>
    <row r="23" spans="8:11">
      <c r="H23" s="22"/>
      <c r="I23" s="26"/>
      <c r="J23" s="22"/>
      <c r="K23" s="22"/>
    </row>
    <row r="24" spans="8:11">
      <c r="H24" s="22"/>
      <c r="I24" s="26"/>
      <c r="J24" s="22"/>
      <c r="K24" s="22"/>
    </row>
    <row r="25" spans="8:11">
      <c r="H25" s="22"/>
      <c r="I25" s="26"/>
      <c r="J25" s="22"/>
      <c r="K25" s="22"/>
    </row>
    <row r="26" spans="8:11">
      <c r="H26" s="22"/>
      <c r="I26" s="26"/>
      <c r="J26" s="22"/>
      <c r="K26" s="22"/>
    </row>
  </sheetData>
  <mergeCells count="4">
    <mergeCell ref="A1:F1"/>
    <mergeCell ref="D3:D4"/>
    <mergeCell ref="E3:E4"/>
    <mergeCell ref="D2:E2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workbookViewId="0">
      <selection activeCell="I14" sqref="I14"/>
    </sheetView>
  </sheetViews>
  <sheetFormatPr defaultRowHeight="12.75"/>
  <cols>
    <col min="1" max="1" width="59.42578125" style="1" customWidth="1"/>
    <col min="2" max="2" width="30.7109375" style="1" customWidth="1"/>
    <col min="3" max="16384" width="9.140625" style="1"/>
  </cols>
  <sheetData>
    <row r="1" spans="1:2" ht="22.5" customHeight="1">
      <c r="A1" s="71" t="s">
        <v>47</v>
      </c>
      <c r="B1" s="75"/>
    </row>
    <row r="2" spans="1:2" ht="6" customHeight="1">
      <c r="A2" s="66"/>
      <c r="B2" s="75"/>
    </row>
    <row r="3" spans="1:2">
      <c r="A3" s="66" t="s">
        <v>48</v>
      </c>
      <c r="B3" s="75"/>
    </row>
    <row r="4" spans="1:2" ht="3.75" customHeight="1">
      <c r="A4" s="67"/>
      <c r="B4" s="75"/>
    </row>
    <row r="5" spans="1:2" ht="27" customHeight="1">
      <c r="A5" s="96" t="s">
        <v>49</v>
      </c>
      <c r="B5" s="96"/>
    </row>
    <row r="6" spans="1:2" ht="6" customHeight="1">
      <c r="A6" s="67"/>
      <c r="B6" s="75"/>
    </row>
    <row r="7" spans="1:2">
      <c r="A7" s="66" t="s">
        <v>50</v>
      </c>
      <c r="B7" s="75"/>
    </row>
    <row r="8" spans="1:2" ht="3.75" customHeight="1">
      <c r="A8" s="67"/>
      <c r="B8" s="75"/>
    </row>
    <row r="9" spans="1:2" ht="50.25" customHeight="1">
      <c r="A9" s="96" t="s">
        <v>70</v>
      </c>
      <c r="B9" s="96"/>
    </row>
    <row r="10" spans="1:2" ht="3.75" customHeight="1">
      <c r="A10" s="66"/>
      <c r="B10" s="75"/>
    </row>
    <row r="11" spans="1:2" ht="39" customHeight="1">
      <c r="A11" s="96" t="s">
        <v>51</v>
      </c>
      <c r="B11" s="96"/>
    </row>
    <row r="12" spans="1:2" ht="6" customHeight="1">
      <c r="A12" s="66"/>
      <c r="B12" s="75"/>
    </row>
    <row r="13" spans="1:2">
      <c r="A13" s="66" t="s">
        <v>52</v>
      </c>
      <c r="B13" s="75"/>
    </row>
    <row r="14" spans="1:2" ht="27" customHeight="1">
      <c r="A14" s="94" t="s">
        <v>53</v>
      </c>
      <c r="B14" s="94"/>
    </row>
    <row r="15" spans="1:2" ht="3.75" customHeight="1">
      <c r="A15" s="69"/>
      <c r="B15" s="75"/>
    </row>
    <row r="16" spans="1:2" ht="27" customHeight="1">
      <c r="A16" s="94" t="s">
        <v>54</v>
      </c>
      <c r="B16" s="94"/>
    </row>
    <row r="17" spans="1:2" ht="3.75" customHeight="1">
      <c r="A17" s="69"/>
      <c r="B17" s="75"/>
    </row>
    <row r="18" spans="1:2" ht="15" customHeight="1">
      <c r="A18" s="94" t="s">
        <v>55</v>
      </c>
      <c r="B18" s="94"/>
    </row>
    <row r="19" spans="1:2" ht="15" customHeight="1">
      <c r="A19" s="94" t="s">
        <v>56</v>
      </c>
      <c r="B19" s="94"/>
    </row>
    <row r="20" spans="1:2">
      <c r="A20" s="70"/>
      <c r="B20" s="75"/>
    </row>
    <row r="21" spans="1:2" ht="12.75" customHeight="1">
      <c r="A21" s="72" t="s">
        <v>57</v>
      </c>
      <c r="B21" s="72" t="s">
        <v>71</v>
      </c>
    </row>
    <row r="22" spans="1:2" ht="6.75" customHeight="1">
      <c r="A22" s="72"/>
      <c r="B22" s="72"/>
    </row>
    <row r="23" spans="1:2" ht="12.75" customHeight="1">
      <c r="A23" s="72" t="s">
        <v>58</v>
      </c>
      <c r="B23" s="72" t="s">
        <v>69</v>
      </c>
    </row>
    <row r="24" spans="1:2">
      <c r="A24" s="72" t="s">
        <v>59</v>
      </c>
      <c r="B24" s="72"/>
    </row>
    <row r="25" spans="1:2">
      <c r="A25" s="72" t="s">
        <v>60</v>
      </c>
      <c r="B25" s="76"/>
    </row>
    <row r="26" spans="1:2">
      <c r="A26" s="73"/>
      <c r="B26" s="75"/>
    </row>
    <row r="27" spans="1:2">
      <c r="A27" s="73"/>
      <c r="B27" s="75"/>
    </row>
    <row r="28" spans="1:2">
      <c r="A28" s="73"/>
      <c r="B28" s="75"/>
    </row>
    <row r="29" spans="1:2">
      <c r="A29" s="73"/>
      <c r="B29" s="75"/>
    </row>
    <row r="30" spans="1:2">
      <c r="A30" s="73"/>
      <c r="B30" s="75"/>
    </row>
    <row r="31" spans="1:2">
      <c r="A31" s="73"/>
      <c r="B31" s="75"/>
    </row>
    <row r="32" spans="1:2">
      <c r="A32" s="73"/>
      <c r="B32" s="75"/>
    </row>
    <row r="33" spans="1:2">
      <c r="A33" s="73"/>
      <c r="B33" s="75"/>
    </row>
    <row r="34" spans="1:2">
      <c r="A34" s="73"/>
      <c r="B34" s="75"/>
    </row>
    <row r="35" spans="1:2">
      <c r="A35" s="73"/>
      <c r="B35" s="75"/>
    </row>
    <row r="36" spans="1:2">
      <c r="A36" s="73"/>
      <c r="B36" s="75"/>
    </row>
    <row r="37" spans="1:2">
      <c r="A37" s="73"/>
      <c r="B37" s="75"/>
    </row>
    <row r="38" spans="1:2">
      <c r="A38" s="73"/>
      <c r="B38" s="75"/>
    </row>
    <row r="39" spans="1:2">
      <c r="A39" s="73"/>
      <c r="B39" s="75"/>
    </row>
    <row r="40" spans="1:2">
      <c r="A40" s="73"/>
      <c r="B40" s="75"/>
    </row>
    <row r="41" spans="1:2">
      <c r="A41" s="73"/>
      <c r="B41" s="75"/>
    </row>
    <row r="42" spans="1:2">
      <c r="A42" s="73"/>
      <c r="B42" s="75"/>
    </row>
    <row r="43" spans="1:2">
      <c r="A43" s="73"/>
      <c r="B43" s="75"/>
    </row>
    <row r="44" spans="1:2">
      <c r="A44" s="73"/>
      <c r="B44" s="75"/>
    </row>
    <row r="45" spans="1:2">
      <c r="A45" s="92" t="s">
        <v>61</v>
      </c>
      <c r="B45" s="92"/>
    </row>
    <row r="46" spans="1:2">
      <c r="A46" s="92" t="s">
        <v>62</v>
      </c>
      <c r="B46" s="92"/>
    </row>
    <row r="47" spans="1:2">
      <c r="A47" s="92" t="s">
        <v>63</v>
      </c>
      <c r="B47" s="92"/>
    </row>
    <row r="48" spans="1:2">
      <c r="A48" s="95" t="s">
        <v>64</v>
      </c>
      <c r="B48" s="95"/>
    </row>
    <row r="49" spans="1:2">
      <c r="A49" s="92" t="s">
        <v>65</v>
      </c>
      <c r="B49" s="92"/>
    </row>
    <row r="50" spans="1:2">
      <c r="A50" s="92" t="s">
        <v>66</v>
      </c>
      <c r="B50" s="92"/>
    </row>
    <row r="51" spans="1:2">
      <c r="A51" s="68"/>
      <c r="B51" s="75"/>
    </row>
    <row r="52" spans="1:2">
      <c r="A52" s="68"/>
      <c r="B52" s="75"/>
    </row>
    <row r="53" spans="1:2">
      <c r="A53" s="68"/>
      <c r="B53" s="75"/>
    </row>
    <row r="54" spans="1:2" ht="15.75" thickBot="1">
      <c r="A54" s="74" t="s">
        <v>67</v>
      </c>
      <c r="B54" s="77"/>
    </row>
    <row r="55" spans="1:2">
      <c r="A55" s="93" t="s">
        <v>68</v>
      </c>
      <c r="B55" s="93"/>
    </row>
  </sheetData>
  <mergeCells count="14">
    <mergeCell ref="A18:B18"/>
    <mergeCell ref="A5:B5"/>
    <mergeCell ref="A9:B9"/>
    <mergeCell ref="A11:B11"/>
    <mergeCell ref="A14:B14"/>
    <mergeCell ref="A16:B16"/>
    <mergeCell ref="A50:B50"/>
    <mergeCell ref="A55:B55"/>
    <mergeCell ref="A19:B19"/>
    <mergeCell ref="A45:B45"/>
    <mergeCell ref="A46:B46"/>
    <mergeCell ref="A47:B47"/>
    <mergeCell ref="A48:B48"/>
    <mergeCell ref="A49:B49"/>
  </mergeCells>
  <hyperlinks>
    <hyperlink ref="A48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Tab. 1</vt:lpstr>
      <vt:lpstr>Tab.2.</vt:lpstr>
      <vt:lpstr>Graf 1</vt:lpstr>
      <vt:lpstr>Tab. 3.</vt:lpstr>
      <vt:lpstr>Tab. 4. i Graf 2</vt:lpstr>
      <vt:lpstr>Metodologija</vt:lpstr>
      <vt:lpstr>'Tab. 1'!Print_Area</vt:lpstr>
      <vt:lpstr>'Tab. 3.'!Print_Area</vt:lpstr>
      <vt:lpstr>'Tab. 4. i Graf 2'!Print_Area</vt:lpstr>
      <vt:lpstr>'Tab. 1'!Print_Titles</vt:lpstr>
    </vt:vector>
  </TitlesOfParts>
  <Company>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Željka Jurčić</cp:lastModifiedBy>
  <cp:lastPrinted>2017-06-16T07:00:47Z</cp:lastPrinted>
  <dcterms:created xsi:type="dcterms:W3CDTF">1999-06-09T13:28:25Z</dcterms:created>
  <dcterms:modified xsi:type="dcterms:W3CDTF">2017-06-16T07:03:09Z</dcterms:modified>
</cp:coreProperties>
</file>